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E30846C7-8860-4E15-B8B4-4EB3F229B313}" xr6:coauthVersionLast="47" xr6:coauthVersionMax="47" xr10:uidLastSave="{00000000-0000-0000-0000-000000000000}"/>
  <bookViews>
    <workbookView xWindow="-120" yWindow="-120" windowWidth="25440" windowHeight="15390" xr2:uid="{246D05E4-1DB0-4337-AB39-20685BA662ED}"/>
  </bookViews>
  <sheets>
    <sheet name="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2" i="1" l="1"/>
  <c r="V48" i="1" s="1"/>
  <c r="U32" i="1"/>
  <c r="U48" i="1" s="1"/>
  <c r="T32" i="1"/>
  <c r="S32" i="1"/>
  <c r="R32" i="1"/>
  <c r="R48" i="1" s="1"/>
  <c r="Q32" i="1"/>
  <c r="Q48" i="1" s="1"/>
  <c r="P32" i="1"/>
  <c r="P48" i="1" s="1"/>
  <c r="O32" i="1"/>
  <c r="N32" i="1"/>
  <c r="M32" i="1"/>
  <c r="L32" i="1"/>
  <c r="K32" i="1"/>
  <c r="K48" i="1" s="1"/>
  <c r="J32" i="1"/>
  <c r="J48" i="1" s="1"/>
  <c r="I32" i="1"/>
  <c r="I48" i="1" s="1"/>
  <c r="H32" i="1"/>
  <c r="G32" i="1"/>
  <c r="F32" i="1"/>
  <c r="E32" i="1"/>
  <c r="D32" i="1"/>
  <c r="C32" i="1"/>
  <c r="D48" i="1" s="1"/>
  <c r="B32" i="1"/>
  <c r="M25" i="1"/>
  <c r="L25" i="1"/>
  <c r="K25" i="1"/>
  <c r="J25" i="1"/>
  <c r="I25" i="1"/>
  <c r="H25" i="1"/>
  <c r="G25" i="1"/>
  <c r="F25" i="1"/>
  <c r="E25" i="1"/>
  <c r="D25" i="1"/>
  <c r="C25" i="1"/>
  <c r="B25" i="1"/>
  <c r="O24" i="1"/>
  <c r="O23" i="1"/>
  <c r="O22" i="1"/>
  <c r="O21" i="1"/>
  <c r="O20" i="1"/>
  <c r="O19" i="1"/>
  <c r="O18" i="1"/>
  <c r="O17" i="1"/>
  <c r="O15" i="1"/>
  <c r="O14" i="1"/>
  <c r="O13" i="1"/>
  <c r="O12" i="1"/>
  <c r="O11" i="1"/>
  <c r="O10" i="1"/>
  <c r="O8" i="1"/>
  <c r="O4" i="1"/>
  <c r="O48" i="1" l="1"/>
  <c r="T48" i="1"/>
  <c r="M48" i="1"/>
  <c r="H48" i="1"/>
  <c r="F48" i="1"/>
  <c r="B54" i="1"/>
  <c r="B58" i="1" s="1"/>
  <c r="F54" i="1" s="1"/>
  <c r="O25" i="1"/>
  <c r="B48" i="1"/>
</calcChain>
</file>

<file path=xl/sharedStrings.xml><?xml version="1.0" encoding="utf-8"?>
<sst xmlns="http://schemas.openxmlformats.org/spreadsheetml/2006/main" count="130" uniqueCount="63">
  <si>
    <t>reg.nr. konto nr. 3572 484874</t>
  </si>
  <si>
    <t>Loop</t>
  </si>
  <si>
    <t>Puge</t>
  </si>
  <si>
    <t>LoopVoss</t>
  </si>
  <si>
    <t>Dytter</t>
  </si>
  <si>
    <t>Kim</t>
  </si>
  <si>
    <t>Claus</t>
  </si>
  <si>
    <t>Stald</t>
  </si>
  <si>
    <t>Mona/Ken</t>
  </si>
  <si>
    <t>Lene C.</t>
  </si>
  <si>
    <t>Lene</t>
  </si>
  <si>
    <t>Marianne</t>
  </si>
  <si>
    <t>Allan</t>
  </si>
  <si>
    <t>Birger</t>
  </si>
  <si>
    <t>Charlotte</t>
  </si>
  <si>
    <t xml:space="preserve">Lene </t>
  </si>
  <si>
    <t>Carsten</t>
  </si>
  <si>
    <t>Natasja</t>
  </si>
  <si>
    <t>Steffen</t>
  </si>
  <si>
    <t>Mona</t>
  </si>
  <si>
    <t>Ken</t>
  </si>
  <si>
    <t>Julie</t>
  </si>
  <si>
    <t>Peter</t>
  </si>
  <si>
    <t>Total</t>
  </si>
  <si>
    <t>Gul baggrund betyder, at man har haft afbud</t>
  </si>
  <si>
    <t>Topscorer</t>
  </si>
  <si>
    <t>Bundskrab</t>
  </si>
  <si>
    <t xml:space="preserve">Sort baggrund betyder, at man ikke har meldt afbud rettidigt, hvilket iflg. vedtægterne betyder bøde på 50 kr. </t>
  </si>
  <si>
    <t>Lene C</t>
  </si>
  <si>
    <t>Fam. Stald</t>
  </si>
  <si>
    <t>Fam. Puge</t>
  </si>
  <si>
    <t>Fam. Loop</t>
  </si>
  <si>
    <t>betalt januar</t>
  </si>
  <si>
    <t>betalt februar</t>
  </si>
  <si>
    <t xml:space="preserve">betalt marts </t>
  </si>
  <si>
    <t>betalt marts</t>
  </si>
  <si>
    <t>betalt april</t>
  </si>
  <si>
    <t>betalt maj</t>
  </si>
  <si>
    <t>betalt juni</t>
  </si>
  <si>
    <t>betalt juli</t>
  </si>
  <si>
    <t>betalt august</t>
  </si>
  <si>
    <t>betalt september</t>
  </si>
  <si>
    <t>betalt oktober</t>
  </si>
  <si>
    <t>betalt november</t>
  </si>
  <si>
    <t>betalt december</t>
  </si>
  <si>
    <t>Skylder</t>
  </si>
  <si>
    <t>Udbetalt</t>
  </si>
  <si>
    <t>røde tal betyder, at man har betalt forud</t>
  </si>
  <si>
    <t>Pr. næse</t>
  </si>
  <si>
    <t>Klub indtægt</t>
  </si>
  <si>
    <t>Kort</t>
  </si>
  <si>
    <t>Klub formue</t>
  </si>
  <si>
    <t>overført fra 2020</t>
  </si>
  <si>
    <t>7.05.2021</t>
  </si>
  <si>
    <t>04.06.2021</t>
  </si>
  <si>
    <t>02.07.2021</t>
  </si>
  <si>
    <t>06.08.2021</t>
  </si>
  <si>
    <t>03.09.2021</t>
  </si>
  <si>
    <t>01.10.2021</t>
  </si>
  <si>
    <t>Nata/Stew</t>
  </si>
  <si>
    <t>05.11.2021</t>
  </si>
  <si>
    <t>Pugerne</t>
  </si>
  <si>
    <t>03.12.2021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</si>
</sst>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4FB2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2" borderId="0" xfId="1" applyFont="1" applyFill="1"/>
    <xf numFmtId="0" fontId="1" fillId="2" borderId="0" xfId="1" applyFill="1"/>
    <xf numFmtId="0" fontId="1" fillId="0" borderId="0" xfId="1"/>
    <xf numFmtId="0" fontId="2" fillId="0" borderId="0" xfId="1" applyFont="1"/>
    <xf numFmtId="14" fontId="1" fillId="0" borderId="0" xfId="1" applyNumberFormat="1"/>
    <xf numFmtId="16" fontId="1" fillId="0" borderId="0" xfId="1" applyNumberFormat="1"/>
    <xf numFmtId="0" fontId="1" fillId="3" borderId="0" xfId="1" applyFill="1"/>
    <xf numFmtId="0" fontId="1" fillId="4" borderId="0" xfId="1" applyFill="1"/>
    <xf numFmtId="0" fontId="3" fillId="5" borderId="0" xfId="1" applyFont="1" applyFill="1" applyAlignment="1">
      <alignment wrapText="1"/>
    </xf>
    <xf numFmtId="0" fontId="1" fillId="0" borderId="1" xfId="1" applyBorder="1" applyAlignment="1">
      <alignment horizontal="right"/>
    </xf>
    <xf numFmtId="0" fontId="1" fillId="0" borderId="2" xfId="1" applyBorder="1" applyAlignment="1">
      <alignment horizontal="right"/>
    </xf>
    <xf numFmtId="0" fontId="1" fillId="0" borderId="3" xfId="1" applyBorder="1" applyAlignment="1">
      <alignment horizontal="right"/>
    </xf>
    <xf numFmtId="0" fontId="1" fillId="0" borderId="4" xfId="1" applyBorder="1"/>
    <xf numFmtId="0" fontId="1" fillId="0" borderId="5" xfId="1" applyBorder="1"/>
    <xf numFmtId="0" fontId="1" fillId="0" borderId="6" xfId="1" applyBorder="1"/>
    <xf numFmtId="0" fontId="2" fillId="0" borderId="4" xfId="1" applyFont="1" applyBorder="1"/>
    <xf numFmtId="0" fontId="2" fillId="0" borderId="5" xfId="1" applyFont="1" applyBorder="1"/>
    <xf numFmtId="0" fontId="2" fillId="0" borderId="6" xfId="1" applyFont="1" applyBorder="1"/>
    <xf numFmtId="0" fontId="1" fillId="0" borderId="7" xfId="1" applyBorder="1"/>
    <xf numFmtId="0" fontId="1" fillId="0" borderId="8" xfId="1" applyBorder="1"/>
    <xf numFmtId="0" fontId="1" fillId="0" borderId="9" xfId="1" applyBorder="1"/>
    <xf numFmtId="0" fontId="1" fillId="0" borderId="10" xfId="1" applyBorder="1"/>
    <xf numFmtId="164" fontId="1" fillId="0" borderId="11" xfId="1" applyNumberFormat="1" applyBorder="1"/>
    <xf numFmtId="164" fontId="1" fillId="0" borderId="12" xfId="1" applyNumberFormat="1" applyBorder="1"/>
    <xf numFmtId="164" fontId="1" fillId="0" borderId="10" xfId="1" applyNumberFormat="1" applyBorder="1"/>
    <xf numFmtId="2" fontId="1" fillId="0" borderId="4" xfId="1" applyNumberFormat="1" applyBorder="1"/>
    <xf numFmtId="0" fontId="1" fillId="0" borderId="2" xfId="1" applyBorder="1"/>
    <xf numFmtId="0" fontId="1" fillId="0" borderId="3" xfId="1" applyBorder="1"/>
    <xf numFmtId="0" fontId="1" fillId="0" borderId="1" xfId="1" applyBorder="1"/>
    <xf numFmtId="0" fontId="4" fillId="0" borderId="9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7" xfId="1" applyFont="1" applyBorder="1"/>
    <xf numFmtId="0" fontId="5" fillId="0" borderId="7" xfId="1" applyFont="1" applyBorder="1"/>
    <xf numFmtId="0" fontId="4" fillId="0" borderId="7" xfId="1" applyFont="1" applyBorder="1" applyAlignment="1">
      <alignment horizontal="center"/>
    </xf>
    <xf numFmtId="2" fontId="1" fillId="0" borderId="0" xfId="1" applyNumberFormat="1"/>
    <xf numFmtId="0" fontId="2" fillId="0" borderId="13" xfId="1" applyFont="1" applyBorder="1"/>
    <xf numFmtId="164" fontId="2" fillId="0" borderId="0" xfId="1" applyNumberFormat="1" applyFont="1"/>
    <xf numFmtId="164" fontId="1" fillId="0" borderId="0" xfId="1" applyNumberFormat="1"/>
    <xf numFmtId="0" fontId="1" fillId="0" borderId="0" xfId="1" applyFill="1"/>
    <xf numFmtId="0" fontId="1" fillId="6" borderId="0" xfId="1" applyFill="1"/>
    <xf numFmtId="0" fontId="1" fillId="7" borderId="0" xfId="1" applyFill="1"/>
    <xf numFmtId="0" fontId="1" fillId="8" borderId="0" xfId="1" applyFill="1"/>
    <xf numFmtId="0" fontId="6" fillId="9" borderId="0" xfId="1" applyFont="1" applyFill="1"/>
    <xf numFmtId="0" fontId="1" fillId="8" borderId="0" xfId="1" applyFont="1" applyFill="1"/>
  </cellXfs>
  <cellStyles count="2">
    <cellStyle name="Normal" xfId="0" builtinId="0"/>
    <cellStyle name="Normal 2" xfId="1" xr:uid="{F2975FFF-E9D4-4159-A6B9-56DA61E46F68}"/>
  </cellStyles>
  <dxfs count="0"/>
  <tableStyles count="0" defaultTableStyle="TableStyleMedium2" defaultPivotStyle="PivotStyleLight16"/>
  <colors>
    <mruColors>
      <color rgb="FF34FB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15252-AFB7-443F-86D8-074CF984A228}">
  <dimension ref="A1:X72"/>
  <sheetViews>
    <sheetView tabSelected="1" workbookViewId="0">
      <selection activeCell="B44" sqref="B44"/>
    </sheetView>
  </sheetViews>
  <sheetFormatPr defaultRowHeight="15" x14ac:dyDescent="0.25"/>
  <sheetData>
    <row r="1" spans="1:24" x14ac:dyDescent="0.25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x14ac:dyDescent="0.25">
      <c r="A2" s="4"/>
      <c r="B2" s="3" t="s">
        <v>1</v>
      </c>
      <c r="C2" s="3" t="s">
        <v>4</v>
      </c>
      <c r="D2" s="3" t="s">
        <v>7</v>
      </c>
      <c r="E2" s="3" t="s">
        <v>3</v>
      </c>
      <c r="F2" s="3" t="s">
        <v>8</v>
      </c>
      <c r="G2" s="3" t="s">
        <v>59</v>
      </c>
      <c r="H2" s="3" t="s">
        <v>5</v>
      </c>
      <c r="I2" s="3" t="s">
        <v>61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x14ac:dyDescent="0.25">
      <c r="A3" s="4"/>
      <c r="B3" s="5" t="s">
        <v>53</v>
      </c>
      <c r="C3" s="5" t="s">
        <v>54</v>
      </c>
      <c r="D3" s="5" t="s">
        <v>55</v>
      </c>
      <c r="E3" s="5" t="s">
        <v>56</v>
      </c>
      <c r="F3" s="3" t="s">
        <v>57</v>
      </c>
      <c r="G3" s="3" t="s">
        <v>58</v>
      </c>
      <c r="H3" s="3" t="s">
        <v>60</v>
      </c>
      <c r="I3" s="3" t="s">
        <v>62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x14ac:dyDescent="0.25">
      <c r="A4" s="6" t="s">
        <v>6</v>
      </c>
      <c r="B4" s="39">
        <v>426</v>
      </c>
      <c r="C4" s="42">
        <v>481</v>
      </c>
      <c r="D4" s="43">
        <v>546</v>
      </c>
      <c r="E4" s="42">
        <v>396</v>
      </c>
      <c r="F4" s="42">
        <v>455</v>
      </c>
      <c r="G4" s="42">
        <v>512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3"/>
      <c r="O4" s="3">
        <f t="shared" ref="O4:O24" si="0">SUM(B4:M4)</f>
        <v>2816</v>
      </c>
      <c r="P4" s="3" t="s">
        <v>6</v>
      </c>
      <c r="Q4" s="3"/>
      <c r="R4" s="3"/>
      <c r="S4" s="3"/>
      <c r="T4" s="3"/>
      <c r="U4" s="3"/>
      <c r="V4" s="3"/>
      <c r="W4" s="3"/>
      <c r="X4" s="3"/>
    </row>
    <row r="5" spans="1:24" x14ac:dyDescent="0.2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x14ac:dyDescent="0.25">
      <c r="A6" s="6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x14ac:dyDescent="0.25">
      <c r="A7" s="6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x14ac:dyDescent="0.25">
      <c r="A8" s="6" t="s">
        <v>4</v>
      </c>
      <c r="B8" s="3">
        <v>426</v>
      </c>
      <c r="C8" s="3">
        <v>431</v>
      </c>
      <c r="D8" s="39">
        <v>415</v>
      </c>
      <c r="E8" s="42">
        <v>396</v>
      </c>
      <c r="F8" s="39">
        <v>486</v>
      </c>
      <c r="G8" s="3">
        <v>624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/>
      <c r="O8" s="3">
        <f t="shared" si="0"/>
        <v>2778</v>
      </c>
      <c r="P8" s="3" t="s">
        <v>4</v>
      </c>
      <c r="Q8" s="3"/>
      <c r="R8" s="3"/>
      <c r="S8" s="3"/>
      <c r="T8" s="3"/>
      <c r="U8" s="3"/>
      <c r="V8" s="3"/>
      <c r="W8" s="3"/>
      <c r="X8" s="3"/>
    </row>
    <row r="9" spans="1:24" x14ac:dyDescent="0.25">
      <c r="A9" s="6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x14ac:dyDescent="0.25">
      <c r="A10" s="6" t="s">
        <v>9</v>
      </c>
      <c r="B10" s="39">
        <v>426</v>
      </c>
      <c r="C10" s="42">
        <v>481</v>
      </c>
      <c r="D10" s="42">
        <v>446</v>
      </c>
      <c r="E10" s="39">
        <v>346</v>
      </c>
      <c r="F10" s="42">
        <v>455</v>
      </c>
      <c r="G10" s="42">
        <v>512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"/>
      <c r="O10" s="3">
        <f t="shared" si="0"/>
        <v>2666</v>
      </c>
      <c r="P10" s="3" t="s">
        <v>10</v>
      </c>
      <c r="Q10" s="3"/>
      <c r="R10" s="3"/>
      <c r="S10" s="3"/>
      <c r="T10" s="3"/>
      <c r="U10" s="3"/>
      <c r="V10" s="3"/>
      <c r="W10" s="3"/>
      <c r="X10" s="3"/>
    </row>
    <row r="11" spans="1:24" x14ac:dyDescent="0.25">
      <c r="A11" s="6" t="s">
        <v>5</v>
      </c>
      <c r="B11" s="3">
        <v>325</v>
      </c>
      <c r="C11" s="42">
        <v>481</v>
      </c>
      <c r="D11" s="3">
        <v>332</v>
      </c>
      <c r="E11" s="42">
        <v>396</v>
      </c>
      <c r="F11" s="42">
        <v>455</v>
      </c>
      <c r="G11" s="3">
        <v>677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/>
      <c r="O11" s="3">
        <f t="shared" si="0"/>
        <v>2666</v>
      </c>
      <c r="P11" s="3" t="s">
        <v>5</v>
      </c>
      <c r="Q11" s="3"/>
      <c r="R11" s="3"/>
      <c r="S11" s="3"/>
      <c r="T11" s="3"/>
      <c r="U11" s="3"/>
      <c r="V11" s="3"/>
      <c r="W11" s="3"/>
      <c r="X11" s="3"/>
    </row>
    <row r="12" spans="1:24" x14ac:dyDescent="0.25">
      <c r="A12" s="6" t="s">
        <v>11</v>
      </c>
      <c r="B12" s="39">
        <v>426</v>
      </c>
      <c r="C12" s="42">
        <v>481</v>
      </c>
      <c r="D12" s="43">
        <v>546</v>
      </c>
      <c r="E12" s="42">
        <v>396</v>
      </c>
      <c r="F12" s="39">
        <v>405</v>
      </c>
      <c r="G12" s="44">
        <v>512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"/>
      <c r="O12" s="3">
        <f t="shared" si="0"/>
        <v>2766</v>
      </c>
      <c r="P12" s="3" t="s">
        <v>11</v>
      </c>
      <c r="Q12" s="3"/>
      <c r="R12" s="3"/>
      <c r="S12" s="3"/>
      <c r="T12" s="3"/>
      <c r="U12" s="3"/>
      <c r="V12" s="3"/>
      <c r="W12" s="3"/>
      <c r="X12" s="3"/>
    </row>
    <row r="13" spans="1:24" x14ac:dyDescent="0.25">
      <c r="A13" s="6" t="s">
        <v>12</v>
      </c>
      <c r="B13" s="39">
        <v>426</v>
      </c>
      <c r="C13" s="42">
        <v>481</v>
      </c>
      <c r="D13" s="43">
        <v>546</v>
      </c>
      <c r="E13" s="42">
        <v>396</v>
      </c>
      <c r="F13" s="39">
        <v>403</v>
      </c>
      <c r="G13" s="42">
        <v>512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"/>
      <c r="O13" s="3">
        <f t="shared" si="0"/>
        <v>2764</v>
      </c>
      <c r="P13" s="3" t="s">
        <v>12</v>
      </c>
      <c r="Q13" s="3"/>
      <c r="R13" s="3"/>
      <c r="S13" s="3"/>
      <c r="T13" s="3"/>
      <c r="U13" s="3"/>
      <c r="V13" s="3"/>
      <c r="W13" s="3"/>
      <c r="X13" s="3"/>
    </row>
    <row r="14" spans="1:24" x14ac:dyDescent="0.25">
      <c r="A14" s="6" t="s">
        <v>13</v>
      </c>
      <c r="B14" s="39">
        <v>426</v>
      </c>
      <c r="C14" s="39">
        <v>483</v>
      </c>
      <c r="D14" s="39">
        <v>366</v>
      </c>
      <c r="E14" s="42">
        <v>396</v>
      </c>
      <c r="F14" s="39">
        <v>412</v>
      </c>
      <c r="G14" s="42">
        <v>512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"/>
      <c r="O14" s="3">
        <f t="shared" si="0"/>
        <v>2595</v>
      </c>
      <c r="P14" s="3" t="s">
        <v>13</v>
      </c>
      <c r="Q14" s="3"/>
      <c r="R14" s="3"/>
      <c r="S14" s="3"/>
      <c r="T14" s="3"/>
      <c r="U14" s="3"/>
      <c r="V14" s="3"/>
      <c r="W14" s="3"/>
      <c r="X14" s="3"/>
    </row>
    <row r="15" spans="1:24" x14ac:dyDescent="0.25">
      <c r="A15" s="6" t="s">
        <v>14</v>
      </c>
      <c r="B15" s="39">
        <v>376</v>
      </c>
      <c r="C15" s="39">
        <v>537</v>
      </c>
      <c r="D15" s="39">
        <v>365</v>
      </c>
      <c r="E15" s="39">
        <v>294</v>
      </c>
      <c r="F15" s="39">
        <v>448</v>
      </c>
      <c r="G15" s="39">
        <v>391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"/>
      <c r="O15" s="3">
        <f t="shared" si="0"/>
        <v>2411</v>
      </c>
      <c r="P15" s="3" t="s">
        <v>14</v>
      </c>
      <c r="Q15" s="3"/>
      <c r="R15" s="3"/>
      <c r="S15" s="3"/>
      <c r="T15" s="3"/>
      <c r="U15" s="3"/>
      <c r="V15" s="3"/>
      <c r="W15" s="3"/>
      <c r="X15" s="3"/>
    </row>
    <row r="16" spans="1:24" x14ac:dyDescent="0.25">
      <c r="A16" s="6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x14ac:dyDescent="0.25">
      <c r="A17" s="6" t="s">
        <v>15</v>
      </c>
      <c r="B17" s="39">
        <v>396</v>
      </c>
      <c r="C17" s="39">
        <v>358</v>
      </c>
      <c r="D17" s="39">
        <v>368</v>
      </c>
      <c r="E17" s="42">
        <v>396</v>
      </c>
      <c r="F17" s="42">
        <v>455</v>
      </c>
      <c r="G17" s="39">
        <v>343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"/>
      <c r="O17" s="3">
        <f t="shared" si="0"/>
        <v>2316</v>
      </c>
      <c r="P17" s="3" t="s">
        <v>10</v>
      </c>
      <c r="Q17" s="3"/>
      <c r="R17" s="3"/>
      <c r="S17" s="3"/>
      <c r="T17" s="3"/>
      <c r="U17" s="3"/>
      <c r="V17" s="3"/>
      <c r="W17" s="3"/>
      <c r="X17" s="3"/>
    </row>
    <row r="18" spans="1:24" x14ac:dyDescent="0.25">
      <c r="A18" s="6" t="s">
        <v>16</v>
      </c>
      <c r="B18" s="39">
        <v>388</v>
      </c>
      <c r="C18" s="39">
        <v>343</v>
      </c>
      <c r="D18" s="39">
        <v>382</v>
      </c>
      <c r="E18" s="42">
        <v>396</v>
      </c>
      <c r="F18" s="39">
        <v>419</v>
      </c>
      <c r="G18" s="39">
        <v>391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"/>
      <c r="O18" s="3">
        <f t="shared" si="0"/>
        <v>2319</v>
      </c>
      <c r="P18" s="3" t="s">
        <v>16</v>
      </c>
      <c r="Q18" s="3"/>
      <c r="R18" s="3"/>
      <c r="S18" s="3"/>
      <c r="T18" s="3"/>
      <c r="U18" s="3"/>
      <c r="V18" s="3"/>
      <c r="W18" s="3"/>
      <c r="X18" s="3"/>
    </row>
    <row r="19" spans="1:24" x14ac:dyDescent="0.25">
      <c r="A19" s="6" t="s">
        <v>17</v>
      </c>
      <c r="B19" s="39">
        <v>436</v>
      </c>
      <c r="C19" s="39">
        <v>677</v>
      </c>
      <c r="D19" s="39">
        <v>467</v>
      </c>
      <c r="E19" s="39">
        <v>360</v>
      </c>
      <c r="F19" s="39">
        <v>405</v>
      </c>
      <c r="G19" s="39">
        <v>290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"/>
      <c r="O19" s="39">
        <f t="shared" si="0"/>
        <v>2635</v>
      </c>
      <c r="P19" s="3" t="s">
        <v>17</v>
      </c>
      <c r="Q19" s="3"/>
      <c r="R19" s="3"/>
      <c r="S19" s="3"/>
      <c r="T19" s="3"/>
      <c r="U19" s="3"/>
      <c r="V19" s="3"/>
      <c r="W19" s="3"/>
      <c r="X19" s="3"/>
    </row>
    <row r="20" spans="1:24" x14ac:dyDescent="0.25">
      <c r="A20" s="6" t="s">
        <v>18</v>
      </c>
      <c r="B20" s="39">
        <v>395</v>
      </c>
      <c r="C20" s="39">
        <v>366</v>
      </c>
      <c r="D20" s="39">
        <v>379</v>
      </c>
      <c r="E20" s="39">
        <v>298</v>
      </c>
      <c r="F20" s="42">
        <v>455</v>
      </c>
      <c r="G20" s="42">
        <v>512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"/>
      <c r="O20" s="39">
        <f t="shared" si="0"/>
        <v>2405</v>
      </c>
      <c r="P20" s="3" t="s">
        <v>18</v>
      </c>
      <c r="Q20" s="3"/>
      <c r="R20" s="3"/>
      <c r="S20" s="3"/>
      <c r="T20" s="3"/>
      <c r="U20" s="3"/>
      <c r="V20" s="3"/>
      <c r="W20" s="3"/>
      <c r="X20" s="3"/>
    </row>
    <row r="21" spans="1:24" x14ac:dyDescent="0.25">
      <c r="A21" s="6" t="s">
        <v>19</v>
      </c>
      <c r="B21" s="39">
        <v>398</v>
      </c>
      <c r="C21" s="39">
        <v>334</v>
      </c>
      <c r="D21" s="39">
        <v>726</v>
      </c>
      <c r="E21" s="42">
        <v>396</v>
      </c>
      <c r="F21" s="39">
        <v>405</v>
      </c>
      <c r="G21" s="39">
        <v>683</v>
      </c>
      <c r="H21" s="39">
        <v>0</v>
      </c>
      <c r="I21" s="39">
        <v>0</v>
      </c>
      <c r="J21" s="39">
        <v>0</v>
      </c>
      <c r="K21" s="39">
        <v>0</v>
      </c>
      <c r="L21" s="3">
        <v>0</v>
      </c>
      <c r="M21" s="3">
        <v>0</v>
      </c>
      <c r="N21" s="3"/>
      <c r="O21" s="41">
        <f t="shared" si="0"/>
        <v>2942</v>
      </c>
      <c r="P21" s="3" t="s">
        <v>19</v>
      </c>
      <c r="Q21" s="3"/>
      <c r="R21" s="3"/>
      <c r="S21" s="3"/>
      <c r="T21" s="3"/>
      <c r="U21" s="3"/>
      <c r="V21" s="3"/>
      <c r="W21" s="3"/>
      <c r="X21" s="3"/>
    </row>
    <row r="22" spans="1:24" x14ac:dyDescent="0.25">
      <c r="A22" s="6" t="s">
        <v>20</v>
      </c>
      <c r="B22" s="39">
        <v>303</v>
      </c>
      <c r="C22" s="39">
        <v>352</v>
      </c>
      <c r="D22" s="39">
        <v>361</v>
      </c>
      <c r="E22" s="42">
        <v>396</v>
      </c>
      <c r="F22" s="39">
        <v>286</v>
      </c>
      <c r="G22" s="39">
        <v>483</v>
      </c>
      <c r="H22" s="39">
        <v>0</v>
      </c>
      <c r="I22" s="39">
        <v>0</v>
      </c>
      <c r="J22" s="39">
        <v>0</v>
      </c>
      <c r="K22" s="39">
        <v>0</v>
      </c>
      <c r="L22" s="3">
        <v>0</v>
      </c>
      <c r="M22" s="3">
        <v>0</v>
      </c>
      <c r="N22" s="3"/>
      <c r="O22" s="40">
        <f t="shared" si="0"/>
        <v>2181</v>
      </c>
      <c r="P22" s="3" t="s">
        <v>20</v>
      </c>
      <c r="Q22" s="3"/>
      <c r="R22" s="3"/>
      <c r="S22" s="3"/>
      <c r="T22" s="3"/>
      <c r="U22" s="3"/>
      <c r="V22" s="3"/>
      <c r="W22" s="3"/>
      <c r="X22" s="3"/>
    </row>
    <row r="23" spans="1:24" x14ac:dyDescent="0.25">
      <c r="A23" s="6" t="s">
        <v>21</v>
      </c>
      <c r="B23" s="39">
        <v>369</v>
      </c>
      <c r="C23" s="42">
        <v>481</v>
      </c>
      <c r="D23" s="39">
        <v>708</v>
      </c>
      <c r="E23" s="39">
        <v>349</v>
      </c>
      <c r="F23" s="39">
        <v>315</v>
      </c>
      <c r="G23" s="39">
        <v>369</v>
      </c>
      <c r="H23" s="39">
        <v>0</v>
      </c>
      <c r="I23" s="39">
        <v>0</v>
      </c>
      <c r="J23" s="39">
        <v>0</v>
      </c>
      <c r="K23" s="39">
        <v>0</v>
      </c>
      <c r="L23" s="3">
        <v>0</v>
      </c>
      <c r="M23" s="3">
        <v>0</v>
      </c>
      <c r="N23" s="3"/>
      <c r="O23" s="39">
        <f t="shared" si="0"/>
        <v>2591</v>
      </c>
      <c r="P23" s="3" t="s">
        <v>21</v>
      </c>
      <c r="Q23" s="3"/>
      <c r="R23" s="3"/>
      <c r="S23" s="3"/>
      <c r="T23" s="3"/>
      <c r="U23" s="3"/>
      <c r="V23" s="3"/>
      <c r="W23" s="3"/>
      <c r="X23" s="3"/>
    </row>
    <row r="24" spans="1:24" x14ac:dyDescent="0.25">
      <c r="A24" s="6" t="s">
        <v>22</v>
      </c>
      <c r="B24" s="39">
        <v>426</v>
      </c>
      <c r="C24" s="42">
        <v>481</v>
      </c>
      <c r="D24" s="39">
        <v>487</v>
      </c>
      <c r="E24" s="39">
        <v>432</v>
      </c>
      <c r="F24" s="39">
        <v>471</v>
      </c>
      <c r="G24" s="39">
        <v>369</v>
      </c>
      <c r="H24" s="39">
        <v>0</v>
      </c>
      <c r="I24" s="39">
        <v>0</v>
      </c>
      <c r="J24" s="39">
        <v>0</v>
      </c>
      <c r="K24" s="39">
        <v>0</v>
      </c>
      <c r="L24" s="3">
        <v>0</v>
      </c>
      <c r="M24" s="3">
        <v>0</v>
      </c>
      <c r="N24" s="3"/>
      <c r="O24" s="3">
        <f t="shared" si="0"/>
        <v>2666</v>
      </c>
      <c r="P24" s="3" t="s">
        <v>22</v>
      </c>
      <c r="Q24" s="3"/>
      <c r="R24" s="3"/>
      <c r="S24" s="3"/>
      <c r="T24" s="3"/>
      <c r="U24" s="3"/>
      <c r="V24" s="3"/>
      <c r="W24" s="3"/>
      <c r="X24" s="3"/>
    </row>
    <row r="25" spans="1:24" x14ac:dyDescent="0.25">
      <c r="A25" s="6" t="s">
        <v>23</v>
      </c>
      <c r="B25" s="3">
        <f t="shared" ref="B25:M25" si="1">SUM(B4:B24)</f>
        <v>6368</v>
      </c>
      <c r="C25" s="3">
        <f t="shared" si="1"/>
        <v>7248</v>
      </c>
      <c r="D25" s="3">
        <f t="shared" si="1"/>
        <v>7440</v>
      </c>
      <c r="E25" s="3">
        <f t="shared" si="1"/>
        <v>6039</v>
      </c>
      <c r="F25" s="3">
        <f t="shared" si="1"/>
        <v>6730</v>
      </c>
      <c r="G25" s="3">
        <f t="shared" si="1"/>
        <v>7692</v>
      </c>
      <c r="H25" s="3">
        <f t="shared" si="1"/>
        <v>0</v>
      </c>
      <c r="I25" s="3">
        <f t="shared" si="1"/>
        <v>0</v>
      </c>
      <c r="J25" s="3">
        <f t="shared" si="1"/>
        <v>0</v>
      </c>
      <c r="K25" s="3">
        <f t="shared" si="1"/>
        <v>0</v>
      </c>
      <c r="L25" s="3">
        <f t="shared" si="1"/>
        <v>0</v>
      </c>
      <c r="M25" s="3">
        <f t="shared" si="1"/>
        <v>0</v>
      </c>
      <c r="N25" s="3"/>
      <c r="O25" s="3">
        <f>SUM(O4:O24)</f>
        <v>41517</v>
      </c>
      <c r="P25" s="3"/>
      <c r="Q25" s="3"/>
      <c r="R25" s="3"/>
      <c r="S25" s="3"/>
      <c r="T25" s="3"/>
      <c r="U25" s="3"/>
      <c r="V25" s="3"/>
      <c r="W25" s="3"/>
      <c r="X25" s="3"/>
    </row>
    <row r="26" spans="1:24" x14ac:dyDescent="0.25">
      <c r="A26" s="4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x14ac:dyDescent="0.25">
      <c r="A27" s="7" t="s">
        <v>24</v>
      </c>
      <c r="B27" s="7"/>
      <c r="C27" s="7"/>
      <c r="D27" s="7"/>
      <c r="E27" s="7"/>
      <c r="F27" s="3"/>
      <c r="G27" s="3"/>
      <c r="H27" s="2" t="s">
        <v>25</v>
      </c>
      <c r="I27" s="3"/>
      <c r="J27" s="8" t="s">
        <v>26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92" x14ac:dyDescent="0.25">
      <c r="A28" s="9" t="s">
        <v>27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x14ac:dyDescent="0.25">
      <c r="A29" s="4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5.75" thickBot="1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x14ac:dyDescent="0.25">
      <c r="A31" s="3"/>
      <c r="B31" s="10" t="s">
        <v>6</v>
      </c>
      <c r="C31" s="11"/>
      <c r="D31" s="12"/>
      <c r="E31" s="11" t="s">
        <v>10</v>
      </c>
      <c r="F31" s="12" t="s">
        <v>16</v>
      </c>
      <c r="G31" s="11"/>
      <c r="H31" s="12" t="s">
        <v>4</v>
      </c>
      <c r="I31" s="10"/>
      <c r="J31" s="10" t="s">
        <v>28</v>
      </c>
      <c r="K31" s="10" t="s">
        <v>5</v>
      </c>
      <c r="L31" s="11" t="s">
        <v>11</v>
      </c>
      <c r="M31" s="12" t="s">
        <v>12</v>
      </c>
      <c r="N31" s="11" t="s">
        <v>13</v>
      </c>
      <c r="O31" s="12" t="s">
        <v>14</v>
      </c>
      <c r="P31" s="10"/>
      <c r="Q31" s="10" t="s">
        <v>17</v>
      </c>
      <c r="R31" s="10" t="s">
        <v>18</v>
      </c>
      <c r="S31" s="11" t="s">
        <v>19</v>
      </c>
      <c r="T31" s="12" t="s">
        <v>20</v>
      </c>
      <c r="U31" s="10" t="s">
        <v>21</v>
      </c>
      <c r="V31" s="10" t="s">
        <v>22</v>
      </c>
      <c r="W31" s="3"/>
      <c r="X31" s="3"/>
    </row>
    <row r="32" spans="1:24" x14ac:dyDescent="0.25">
      <c r="A32" s="3" t="s">
        <v>23</v>
      </c>
      <c r="B32" s="13">
        <f>SUM(B4:M4)</f>
        <v>2816</v>
      </c>
      <c r="C32" s="14">
        <f>SUM(B5:M5)</f>
        <v>0</v>
      </c>
      <c r="D32" s="15">
        <f>SUM(B6:M6)</f>
        <v>0</v>
      </c>
      <c r="E32" s="14">
        <f>SUM(B17:M17)</f>
        <v>2316</v>
      </c>
      <c r="F32" s="15">
        <f>SUM(B18:M18)</f>
        <v>2319</v>
      </c>
      <c r="G32" s="14">
        <f>SUM(B7:M7)</f>
        <v>0</v>
      </c>
      <c r="H32" s="15">
        <f>SUM(B8:M8)</f>
        <v>2778</v>
      </c>
      <c r="I32" s="13">
        <f>SUM(B9:M9)</f>
        <v>0</v>
      </c>
      <c r="J32" s="13">
        <f>SUM(B10:M10)</f>
        <v>2666</v>
      </c>
      <c r="K32" s="13">
        <f>SUM(B11:M11)</f>
        <v>2666</v>
      </c>
      <c r="L32" s="14">
        <f>SUM(B12:M12)</f>
        <v>2766</v>
      </c>
      <c r="M32" s="15">
        <f>SUM(B13:M13)</f>
        <v>2764</v>
      </c>
      <c r="N32" s="14">
        <f>SUM(B14:M14)</f>
        <v>2595</v>
      </c>
      <c r="O32" s="15">
        <f>SUM(B15:M15)</f>
        <v>2411</v>
      </c>
      <c r="P32" s="13">
        <f>SUM(B16:M16)</f>
        <v>0</v>
      </c>
      <c r="Q32" s="13">
        <f>SUM(B19:M19)</f>
        <v>2635</v>
      </c>
      <c r="R32" s="13">
        <f>SUM(B20:M20)</f>
        <v>2405</v>
      </c>
      <c r="S32" s="14">
        <f>SUM(B21:N21)</f>
        <v>2942</v>
      </c>
      <c r="T32" s="15">
        <f>SUM(B22:N22)</f>
        <v>2181</v>
      </c>
      <c r="U32" s="13">
        <f>SUM(B23:N23)</f>
        <v>2591</v>
      </c>
      <c r="V32" s="13">
        <f>SUM(B24:N24)</f>
        <v>2666</v>
      </c>
      <c r="W32" s="3" t="s">
        <v>23</v>
      </c>
      <c r="X32" s="3"/>
    </row>
    <row r="33" spans="1:24" x14ac:dyDescent="0.25">
      <c r="A33" s="3"/>
      <c r="B33" s="16" t="s">
        <v>6</v>
      </c>
      <c r="C33" s="17"/>
      <c r="D33" s="18"/>
      <c r="E33" s="17"/>
      <c r="F33" s="18" t="s">
        <v>29</v>
      </c>
      <c r="G33" s="17"/>
      <c r="H33" s="18" t="s">
        <v>4</v>
      </c>
      <c r="I33" s="16"/>
      <c r="J33" s="16" t="s">
        <v>28</v>
      </c>
      <c r="K33" s="16"/>
      <c r="L33" s="17"/>
      <c r="M33" s="18" t="s">
        <v>30</v>
      </c>
      <c r="N33" s="17"/>
      <c r="O33" s="18" t="s">
        <v>31</v>
      </c>
      <c r="P33" s="16"/>
      <c r="Q33" s="16" t="s">
        <v>17</v>
      </c>
      <c r="R33" s="16" t="s">
        <v>18</v>
      </c>
      <c r="S33" s="17"/>
      <c r="T33" s="18" t="s">
        <v>8</v>
      </c>
      <c r="U33" s="16" t="s">
        <v>21</v>
      </c>
      <c r="V33" s="16" t="s">
        <v>22</v>
      </c>
      <c r="W33" s="3"/>
      <c r="X33" s="3"/>
    </row>
    <row r="34" spans="1:24" x14ac:dyDescent="0.25">
      <c r="A34" s="3" t="s">
        <v>52</v>
      </c>
      <c r="B34" s="13">
        <v>0</v>
      </c>
      <c r="C34" s="14"/>
      <c r="D34" s="15">
        <v>0</v>
      </c>
      <c r="E34" s="14"/>
      <c r="F34" s="15">
        <v>10745.54</v>
      </c>
      <c r="G34" s="14"/>
      <c r="H34" s="15">
        <v>4527.7700000000004</v>
      </c>
      <c r="I34" s="13">
        <v>0</v>
      </c>
      <c r="J34" s="13">
        <v>5372.77</v>
      </c>
      <c r="K34" s="13">
        <v>3048.77</v>
      </c>
      <c r="L34" s="14"/>
      <c r="M34" s="15">
        <v>10080.540000000001</v>
      </c>
      <c r="N34" s="14"/>
      <c r="O34" s="15">
        <v>10745.54</v>
      </c>
      <c r="P34" s="13">
        <v>0</v>
      </c>
      <c r="Q34" s="13">
        <v>2640.77</v>
      </c>
      <c r="R34" s="13">
        <v>4597.7700000000004</v>
      </c>
      <c r="S34" s="14">
        <v>0</v>
      </c>
      <c r="T34" s="15">
        <v>10602.54</v>
      </c>
      <c r="U34" s="13">
        <v>2177.77</v>
      </c>
      <c r="V34" s="13">
        <v>2431.77</v>
      </c>
      <c r="W34" s="3" t="s">
        <v>52</v>
      </c>
      <c r="X34" s="3"/>
    </row>
    <row r="35" spans="1:24" x14ac:dyDescent="0.25">
      <c r="A35" s="3" t="s">
        <v>32</v>
      </c>
      <c r="B35" s="13">
        <v>0</v>
      </c>
      <c r="C35" s="14"/>
      <c r="D35" s="15">
        <v>0</v>
      </c>
      <c r="E35" s="14"/>
      <c r="F35" s="15">
        <v>0</v>
      </c>
      <c r="G35" s="14"/>
      <c r="H35" s="15">
        <v>0</v>
      </c>
      <c r="I35" s="13">
        <v>0</v>
      </c>
      <c r="J35" s="13">
        <v>0</v>
      </c>
      <c r="K35" s="13">
        <v>0</v>
      </c>
      <c r="L35" s="14"/>
      <c r="M35" s="15">
        <v>0</v>
      </c>
      <c r="N35" s="14"/>
      <c r="O35" s="15">
        <v>0</v>
      </c>
      <c r="P35" s="13">
        <v>0</v>
      </c>
      <c r="Q35" s="13">
        <v>0</v>
      </c>
      <c r="R35" s="13">
        <v>0</v>
      </c>
      <c r="S35" s="14"/>
      <c r="T35" s="15">
        <v>0</v>
      </c>
      <c r="U35" s="13">
        <v>0</v>
      </c>
      <c r="V35" s="13">
        <v>0</v>
      </c>
      <c r="W35" s="3" t="s">
        <v>32</v>
      </c>
      <c r="X35" s="3"/>
    </row>
    <row r="36" spans="1:24" x14ac:dyDescent="0.25">
      <c r="A36" s="3" t="s">
        <v>33</v>
      </c>
      <c r="B36" s="13">
        <v>0</v>
      </c>
      <c r="C36" s="14"/>
      <c r="D36" s="15">
        <v>0</v>
      </c>
      <c r="E36" s="14"/>
      <c r="F36" s="15">
        <v>2000</v>
      </c>
      <c r="G36" s="14"/>
      <c r="H36" s="15">
        <v>0</v>
      </c>
      <c r="I36" s="13">
        <v>0</v>
      </c>
      <c r="J36" s="13">
        <v>0</v>
      </c>
      <c r="K36" s="13">
        <v>0</v>
      </c>
      <c r="L36" s="14"/>
      <c r="M36" s="15">
        <v>0</v>
      </c>
      <c r="N36" s="14"/>
      <c r="O36" s="15">
        <v>0</v>
      </c>
      <c r="P36" s="13">
        <v>0</v>
      </c>
      <c r="Q36" s="13">
        <v>0</v>
      </c>
      <c r="R36" s="13">
        <v>0</v>
      </c>
      <c r="S36" s="14"/>
      <c r="T36" s="15">
        <v>0</v>
      </c>
      <c r="U36" s="13">
        <v>0</v>
      </c>
      <c r="V36" s="13">
        <v>0</v>
      </c>
      <c r="W36" s="3" t="s">
        <v>33</v>
      </c>
      <c r="X36" s="3"/>
    </row>
    <row r="37" spans="1:24" x14ac:dyDescent="0.25">
      <c r="A37" s="3" t="s">
        <v>34</v>
      </c>
      <c r="B37" s="13">
        <v>0</v>
      </c>
      <c r="C37" s="14"/>
      <c r="D37" s="15">
        <v>0</v>
      </c>
      <c r="E37" s="14"/>
      <c r="F37" s="15">
        <v>0</v>
      </c>
      <c r="G37" s="14"/>
      <c r="H37" s="15">
        <v>0</v>
      </c>
      <c r="I37" s="13">
        <v>0</v>
      </c>
      <c r="J37" s="13">
        <v>0</v>
      </c>
      <c r="K37" s="13">
        <v>0</v>
      </c>
      <c r="L37" s="14"/>
      <c r="M37" s="15">
        <v>0</v>
      </c>
      <c r="N37" s="14"/>
      <c r="O37" s="15">
        <v>0</v>
      </c>
      <c r="P37" s="13">
        <v>0</v>
      </c>
      <c r="Q37" s="13">
        <v>0</v>
      </c>
      <c r="R37" s="13">
        <v>0</v>
      </c>
      <c r="S37" s="14"/>
      <c r="T37" s="15">
        <v>0</v>
      </c>
      <c r="U37" s="13">
        <v>0</v>
      </c>
      <c r="V37" s="13">
        <v>0</v>
      </c>
      <c r="W37" s="3" t="s">
        <v>35</v>
      </c>
      <c r="X37" s="3"/>
    </row>
    <row r="38" spans="1:24" x14ac:dyDescent="0.25">
      <c r="A38" s="3" t="s">
        <v>36</v>
      </c>
      <c r="B38" s="13">
        <v>0</v>
      </c>
      <c r="C38" s="14"/>
      <c r="D38" s="15">
        <v>0</v>
      </c>
      <c r="E38" s="14"/>
      <c r="F38" s="15">
        <v>0</v>
      </c>
      <c r="G38" s="14"/>
      <c r="H38" s="15">
        <v>0</v>
      </c>
      <c r="I38" s="13">
        <v>0</v>
      </c>
      <c r="J38" s="13">
        <v>0</v>
      </c>
      <c r="K38" s="13">
        <v>0</v>
      </c>
      <c r="L38" s="14"/>
      <c r="M38" s="15">
        <v>0</v>
      </c>
      <c r="N38" s="14"/>
      <c r="O38" s="15">
        <v>0</v>
      </c>
      <c r="P38" s="13">
        <v>0</v>
      </c>
      <c r="Q38" s="13">
        <v>0</v>
      </c>
      <c r="R38" s="13">
        <v>0</v>
      </c>
      <c r="S38" s="14"/>
      <c r="T38" s="15">
        <v>0</v>
      </c>
      <c r="U38" s="13">
        <v>0</v>
      </c>
      <c r="V38" s="13">
        <v>0</v>
      </c>
      <c r="W38" s="3" t="s">
        <v>36</v>
      </c>
      <c r="X38" s="3"/>
    </row>
    <row r="39" spans="1:24" x14ac:dyDescent="0.25">
      <c r="A39" s="3" t="s">
        <v>37</v>
      </c>
      <c r="B39" s="13">
        <v>1000</v>
      </c>
      <c r="C39" s="14"/>
      <c r="D39" s="15">
        <v>0</v>
      </c>
      <c r="E39" s="14"/>
      <c r="F39" s="15">
        <v>0</v>
      </c>
      <c r="G39" s="14"/>
      <c r="H39" s="15">
        <v>0</v>
      </c>
      <c r="I39" s="13">
        <v>0</v>
      </c>
      <c r="J39" s="13">
        <v>426</v>
      </c>
      <c r="K39" s="13">
        <v>0</v>
      </c>
      <c r="L39" s="14"/>
      <c r="M39" s="15">
        <v>0</v>
      </c>
      <c r="N39" s="14"/>
      <c r="O39" s="15">
        <v>802</v>
      </c>
      <c r="P39" s="13">
        <v>0</v>
      </c>
      <c r="Q39" s="13">
        <v>0</v>
      </c>
      <c r="R39" s="13">
        <v>0</v>
      </c>
      <c r="S39" s="14"/>
      <c r="T39" s="15">
        <v>0</v>
      </c>
      <c r="U39" s="13">
        <v>0</v>
      </c>
      <c r="V39" s="13">
        <v>0</v>
      </c>
      <c r="W39" s="3" t="s">
        <v>37</v>
      </c>
      <c r="X39" s="3"/>
    </row>
    <row r="40" spans="1:24" x14ac:dyDescent="0.25">
      <c r="A40" s="3" t="s">
        <v>38</v>
      </c>
      <c r="B40" s="13">
        <v>0</v>
      </c>
      <c r="C40" s="14"/>
      <c r="D40" s="15">
        <v>0</v>
      </c>
      <c r="E40" s="14"/>
      <c r="F40" s="15">
        <v>0</v>
      </c>
      <c r="G40" s="14"/>
      <c r="H40" s="15">
        <v>0</v>
      </c>
      <c r="I40" s="13">
        <v>0</v>
      </c>
      <c r="J40" s="13">
        <v>481</v>
      </c>
      <c r="K40" s="13">
        <v>0</v>
      </c>
      <c r="L40" s="14"/>
      <c r="M40" s="15">
        <v>0</v>
      </c>
      <c r="N40" s="14"/>
      <c r="O40" s="15">
        <v>1020</v>
      </c>
      <c r="P40" s="13">
        <v>0</v>
      </c>
      <c r="Q40" s="13">
        <v>0</v>
      </c>
      <c r="R40" s="13">
        <v>0</v>
      </c>
      <c r="S40" s="14"/>
      <c r="T40" s="15">
        <v>0</v>
      </c>
      <c r="U40" s="13">
        <v>0</v>
      </c>
      <c r="V40" s="13">
        <v>0</v>
      </c>
      <c r="W40" s="3" t="s">
        <v>38</v>
      </c>
      <c r="X40" s="3"/>
    </row>
    <row r="41" spans="1:24" x14ac:dyDescent="0.25">
      <c r="A41" s="3" t="s">
        <v>39</v>
      </c>
      <c r="B41" s="13">
        <v>0</v>
      </c>
      <c r="C41" s="14"/>
      <c r="D41" s="15">
        <v>0</v>
      </c>
      <c r="E41" s="14"/>
      <c r="F41" s="15">
        <v>1200</v>
      </c>
      <c r="G41" s="14"/>
      <c r="H41" s="15">
        <v>0</v>
      </c>
      <c r="I41" s="13">
        <v>0</v>
      </c>
      <c r="J41" s="13">
        <v>446</v>
      </c>
      <c r="K41" s="13">
        <v>0</v>
      </c>
      <c r="L41" s="14"/>
      <c r="M41" s="15">
        <v>0</v>
      </c>
      <c r="N41" s="14"/>
      <c r="O41" s="15">
        <v>731</v>
      </c>
      <c r="P41" s="13">
        <v>0</v>
      </c>
      <c r="Q41" s="13">
        <v>0</v>
      </c>
      <c r="R41" s="13">
        <v>0</v>
      </c>
      <c r="S41" s="14"/>
      <c r="T41" s="15">
        <v>0</v>
      </c>
      <c r="U41" s="13">
        <v>0</v>
      </c>
      <c r="V41" s="13">
        <v>0</v>
      </c>
      <c r="W41" s="3" t="s">
        <v>39</v>
      </c>
      <c r="X41" s="3"/>
    </row>
    <row r="42" spans="1:24" x14ac:dyDescent="0.25">
      <c r="A42" s="3" t="s">
        <v>40</v>
      </c>
      <c r="B42" s="13">
        <v>453</v>
      </c>
      <c r="C42" s="14"/>
      <c r="D42" s="15">
        <v>0</v>
      </c>
      <c r="E42" s="14"/>
      <c r="F42" s="15">
        <v>0</v>
      </c>
      <c r="G42" s="14"/>
      <c r="H42" s="15">
        <v>0</v>
      </c>
      <c r="I42" s="13">
        <v>0</v>
      </c>
      <c r="J42" s="13">
        <v>346</v>
      </c>
      <c r="K42" s="13">
        <v>0</v>
      </c>
      <c r="L42" s="14"/>
      <c r="M42" s="15">
        <v>0</v>
      </c>
      <c r="N42" s="14"/>
      <c r="O42" s="15">
        <v>690</v>
      </c>
      <c r="P42" s="13">
        <v>0</v>
      </c>
      <c r="Q42" s="13">
        <v>0</v>
      </c>
      <c r="R42" s="13">
        <v>0</v>
      </c>
      <c r="S42" s="14"/>
      <c r="T42" s="15">
        <v>0</v>
      </c>
      <c r="U42" s="13">
        <v>0</v>
      </c>
      <c r="V42" s="13">
        <v>0</v>
      </c>
      <c r="W42" s="3" t="s">
        <v>40</v>
      </c>
      <c r="X42" s="3"/>
    </row>
    <row r="43" spans="1:24" x14ac:dyDescent="0.25">
      <c r="A43" s="3" t="s">
        <v>41</v>
      </c>
      <c r="B43" s="13">
        <v>500</v>
      </c>
      <c r="C43" s="14"/>
      <c r="D43" s="15">
        <v>0</v>
      </c>
      <c r="E43" s="14"/>
      <c r="F43" s="15">
        <v>0</v>
      </c>
      <c r="G43" s="14"/>
      <c r="H43" s="15">
        <v>0</v>
      </c>
      <c r="I43" s="13">
        <v>0</v>
      </c>
      <c r="J43" s="13">
        <v>455</v>
      </c>
      <c r="K43" s="13">
        <v>0</v>
      </c>
      <c r="L43" s="14"/>
      <c r="M43" s="15">
        <v>0</v>
      </c>
      <c r="N43" s="14"/>
      <c r="O43" s="15">
        <v>0</v>
      </c>
      <c r="P43" s="13">
        <v>0</v>
      </c>
      <c r="Q43" s="13">
        <v>0</v>
      </c>
      <c r="R43" s="13">
        <v>0</v>
      </c>
      <c r="S43" s="14"/>
      <c r="T43" s="15">
        <v>0</v>
      </c>
      <c r="U43" s="13">
        <v>0</v>
      </c>
      <c r="V43" s="13">
        <v>0</v>
      </c>
      <c r="W43" s="3" t="s">
        <v>41</v>
      </c>
      <c r="X43" s="3"/>
    </row>
    <row r="44" spans="1:24" x14ac:dyDescent="0.25">
      <c r="A44" s="3" t="s">
        <v>42</v>
      </c>
      <c r="B44" s="13">
        <v>0</v>
      </c>
      <c r="C44" s="14"/>
      <c r="D44" s="15">
        <v>0</v>
      </c>
      <c r="E44" s="14"/>
      <c r="F44" s="15">
        <v>0</v>
      </c>
      <c r="G44" s="14"/>
      <c r="H44" s="15">
        <v>0</v>
      </c>
      <c r="I44" s="13">
        <v>0</v>
      </c>
      <c r="J44" s="13">
        <v>512</v>
      </c>
      <c r="K44" s="13">
        <v>0</v>
      </c>
      <c r="L44" s="14"/>
      <c r="M44" s="15">
        <v>0</v>
      </c>
      <c r="N44" s="14"/>
      <c r="O44" s="15">
        <v>1763</v>
      </c>
      <c r="P44" s="13">
        <v>0</v>
      </c>
      <c r="Q44" s="13">
        <v>0</v>
      </c>
      <c r="R44" s="13">
        <v>0</v>
      </c>
      <c r="S44" s="14"/>
      <c r="T44" s="15">
        <v>0</v>
      </c>
      <c r="U44" s="13">
        <v>0</v>
      </c>
      <c r="V44" s="13">
        <v>0</v>
      </c>
      <c r="W44" s="3" t="s">
        <v>42</v>
      </c>
      <c r="X44" s="3"/>
    </row>
    <row r="45" spans="1:24" x14ac:dyDescent="0.25">
      <c r="A45" s="3" t="s">
        <v>43</v>
      </c>
      <c r="B45" s="13">
        <v>0</v>
      </c>
      <c r="C45" s="14"/>
      <c r="D45" s="15">
        <v>0</v>
      </c>
      <c r="E45" s="14"/>
      <c r="F45" s="15">
        <v>0</v>
      </c>
      <c r="G45" s="14"/>
      <c r="H45" s="15">
        <v>0</v>
      </c>
      <c r="I45" s="13">
        <v>0</v>
      </c>
      <c r="J45" s="13">
        <v>0</v>
      </c>
      <c r="K45" s="13">
        <v>0</v>
      </c>
      <c r="L45" s="14"/>
      <c r="M45" s="15">
        <v>0</v>
      </c>
      <c r="N45" s="14"/>
      <c r="O45" s="15">
        <v>0</v>
      </c>
      <c r="P45" s="13">
        <v>0</v>
      </c>
      <c r="Q45" s="13">
        <v>0</v>
      </c>
      <c r="R45" s="13">
        <v>0</v>
      </c>
      <c r="S45" s="14"/>
      <c r="T45" s="15">
        <v>0</v>
      </c>
      <c r="U45" s="13">
        <v>0</v>
      </c>
      <c r="V45" s="13">
        <v>0</v>
      </c>
      <c r="W45" s="3" t="s">
        <v>43</v>
      </c>
      <c r="X45" s="3"/>
    </row>
    <row r="46" spans="1:24" x14ac:dyDescent="0.25">
      <c r="A46" s="3" t="s">
        <v>44</v>
      </c>
      <c r="B46" s="13">
        <v>0</v>
      </c>
      <c r="C46" s="14"/>
      <c r="D46" s="15">
        <v>0</v>
      </c>
      <c r="E46" s="14"/>
      <c r="F46" s="15">
        <v>0</v>
      </c>
      <c r="G46" s="14"/>
      <c r="H46" s="15">
        <v>0</v>
      </c>
      <c r="I46" s="13">
        <v>0</v>
      </c>
      <c r="J46" s="13">
        <v>0</v>
      </c>
      <c r="K46" s="13">
        <v>0</v>
      </c>
      <c r="L46" s="14"/>
      <c r="M46" s="15">
        <v>0</v>
      </c>
      <c r="N46" s="14"/>
      <c r="O46" s="15">
        <v>0</v>
      </c>
      <c r="P46" s="13">
        <v>0</v>
      </c>
      <c r="Q46" s="13">
        <v>0</v>
      </c>
      <c r="R46" s="13">
        <v>0</v>
      </c>
      <c r="S46" s="14"/>
      <c r="T46" s="15">
        <v>0</v>
      </c>
      <c r="U46" s="13">
        <v>0</v>
      </c>
      <c r="V46" s="13">
        <v>0</v>
      </c>
      <c r="W46" s="3" t="s">
        <v>44</v>
      </c>
      <c r="X46" s="3"/>
    </row>
    <row r="47" spans="1:24" ht="15.75" thickBot="1" x14ac:dyDescent="0.3">
      <c r="A47" s="3" t="s">
        <v>32</v>
      </c>
      <c r="B47" s="13">
        <v>0</v>
      </c>
      <c r="C47" s="14"/>
      <c r="D47" s="15">
        <v>0</v>
      </c>
      <c r="E47" s="14"/>
      <c r="F47" s="15">
        <v>0</v>
      </c>
      <c r="G47" s="14"/>
      <c r="H47" s="15">
        <v>0</v>
      </c>
      <c r="I47" s="13">
        <v>0</v>
      </c>
      <c r="J47" s="13">
        <v>0</v>
      </c>
      <c r="K47" s="13">
        <v>0</v>
      </c>
      <c r="L47" s="14"/>
      <c r="M47" s="15">
        <v>0</v>
      </c>
      <c r="N47" s="14"/>
      <c r="O47" s="15">
        <v>0</v>
      </c>
      <c r="P47" s="13">
        <v>0</v>
      </c>
      <c r="Q47" s="13">
        <v>0</v>
      </c>
      <c r="R47" s="13">
        <v>0</v>
      </c>
      <c r="S47" s="19"/>
      <c r="T47" s="20">
        <v>0</v>
      </c>
      <c r="U47" s="21">
        <v>0</v>
      </c>
      <c r="V47" s="21">
        <v>0</v>
      </c>
      <c r="W47" s="3" t="s">
        <v>32</v>
      </c>
      <c r="X47" s="3"/>
    </row>
    <row r="48" spans="1:24" ht="15.75" thickBot="1" x14ac:dyDescent="0.3">
      <c r="A48" s="22" t="s">
        <v>45</v>
      </c>
      <c r="B48" s="23">
        <f>B32-B35-B36-B37-B38-B39-B40-B41-B42-B43-B44-B45-B46-B47</f>
        <v>863</v>
      </c>
      <c r="C48" s="22"/>
      <c r="D48" s="24">
        <f>C32+D32-D34-D35-D36-D37-D38-D39-D40-D41-D42-D43-D44-D45-D46-D47</f>
        <v>0</v>
      </c>
      <c r="E48" s="25"/>
      <c r="F48" s="24">
        <f>E32+F32-F34-F35-F36-F37-F38-F39-F40-F41-F42-F43-F44-F45-F46-F47</f>
        <v>-9310.5400000000009</v>
      </c>
      <c r="G48" s="25"/>
      <c r="H48" s="24">
        <f>G32+H32-H34-H35-H38-H39-H42-H43-H44-H45-H46</f>
        <v>-1749.7700000000004</v>
      </c>
      <c r="I48" s="23">
        <f>I32-I34-I36-I37-I38-I39-I40-I41-I42-I43-I44-I45-I46-I47</f>
        <v>0</v>
      </c>
      <c r="J48" s="23">
        <f>J32-J34-J35-J36-J37-J38-J39-J40-J41-J42-J43-J44-J45-J46-J47</f>
        <v>-5372.77</v>
      </c>
      <c r="K48" s="23">
        <f>K32-K34-K35-K36-K37-K38-K39-K40-K41-K42-K43-K44-K45-K46-K47</f>
        <v>-382.77</v>
      </c>
      <c r="L48" s="22"/>
      <c r="M48" s="24">
        <f>L32+M32-M34-M36-M37-M38-M39-M40-M41-M42-M43-M44-M45-M46-M47</f>
        <v>-4550.5400000000009</v>
      </c>
      <c r="N48" s="22"/>
      <c r="O48" s="24">
        <f>N32+O32-O34-O35-O36-O37-O38-O39-O40-O41-O42-O43-O44-O45-O46-O47</f>
        <v>-10745.54</v>
      </c>
      <c r="P48" s="23">
        <f>P32-P34-P37-P38-P39-P40-P41-P42-P43-P44-P45-P46-P47</f>
        <v>0</v>
      </c>
      <c r="Q48" s="23">
        <f>Q32-Q34-Q37-Q38-Q39-Q40-Q41-Q42-Q43-Q44-Q45-Q46-Q47</f>
        <v>-5.7699999999999818</v>
      </c>
      <c r="R48" s="23">
        <f>R32-R34-R37-R38-R39-R40-R41-R42-R43-R44-R45-R46-R47</f>
        <v>-2192.7700000000004</v>
      </c>
      <c r="S48" s="25"/>
      <c r="T48" s="23">
        <f>S32+T32-T34-T37-T38-T39-T40-T41-T42-T43-T44-T45-T46-T47</f>
        <v>-5479.5400000000009</v>
      </c>
      <c r="U48" s="23">
        <f>U32-U34-U36-U37-U38-U39-U40-U41-U42-U43-U44-U45-U46-U47</f>
        <v>413.23</v>
      </c>
      <c r="V48" s="23">
        <f>V32-V34-V36-V37-V38-V39-V40-V41-V42-V43-V44-V45-V46-V47</f>
        <v>234.23000000000002</v>
      </c>
      <c r="W48" s="3"/>
      <c r="X48" s="3"/>
    </row>
    <row r="49" spans="1:24" x14ac:dyDescent="0.25">
      <c r="A49" s="3" t="s">
        <v>46</v>
      </c>
      <c r="B49" s="26"/>
      <c r="C49" s="14"/>
      <c r="D49" s="15"/>
      <c r="E49" s="14"/>
      <c r="F49" s="15"/>
      <c r="G49" s="14"/>
      <c r="H49" s="15"/>
      <c r="I49" s="13"/>
      <c r="J49" s="13"/>
      <c r="K49" s="13"/>
      <c r="L49" s="14"/>
      <c r="M49" s="15"/>
      <c r="N49" s="14"/>
      <c r="O49" s="15"/>
      <c r="P49" s="13"/>
      <c r="Q49" s="13"/>
      <c r="R49" s="13"/>
      <c r="S49" s="27"/>
      <c r="T49" s="28"/>
      <c r="U49" s="29"/>
      <c r="V49" s="29"/>
      <c r="W49" s="3"/>
      <c r="X49" s="3"/>
    </row>
    <row r="50" spans="1:24" ht="15.75" thickBot="1" x14ac:dyDescent="0.3">
      <c r="A50" s="3"/>
      <c r="B50" s="30" t="s">
        <v>6</v>
      </c>
      <c r="C50" s="19"/>
      <c r="D50" s="31"/>
      <c r="E50" s="19"/>
      <c r="F50" s="31" t="s">
        <v>7</v>
      </c>
      <c r="G50" s="19"/>
      <c r="H50" s="31" t="s">
        <v>4</v>
      </c>
      <c r="I50" s="30"/>
      <c r="J50" s="30" t="s">
        <v>9</v>
      </c>
      <c r="K50" s="30" t="s">
        <v>5</v>
      </c>
      <c r="L50" s="32"/>
      <c r="M50" s="31" t="s">
        <v>2</v>
      </c>
      <c r="N50" s="33"/>
      <c r="O50" s="31" t="s">
        <v>1</v>
      </c>
      <c r="P50" s="30"/>
      <c r="Q50" s="30" t="s">
        <v>17</v>
      </c>
      <c r="R50" s="30" t="s">
        <v>18</v>
      </c>
      <c r="S50" s="34"/>
      <c r="T50" s="31" t="s">
        <v>8</v>
      </c>
      <c r="U50" s="30" t="s">
        <v>21</v>
      </c>
      <c r="V50" s="30" t="s">
        <v>22</v>
      </c>
      <c r="W50" s="3"/>
      <c r="X50" s="3"/>
    </row>
    <row r="51" spans="1:24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x14ac:dyDescent="0.25">
      <c r="A52" s="8" t="s">
        <v>47</v>
      </c>
      <c r="B52" s="8"/>
      <c r="C52" s="8"/>
      <c r="D52" s="8"/>
      <c r="E52" s="8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x14ac:dyDescent="0.25">
      <c r="A53" s="3"/>
      <c r="B53" s="3"/>
      <c r="C53" s="3"/>
      <c r="D53" s="3"/>
      <c r="E53" s="3"/>
      <c r="F53" s="3" t="s">
        <v>48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x14ac:dyDescent="0.25">
      <c r="A54" s="3" t="s">
        <v>49</v>
      </c>
      <c r="B54" s="3">
        <f>SUM(B32:V32)</f>
        <v>41517</v>
      </c>
      <c r="C54" s="3"/>
      <c r="D54" s="3"/>
      <c r="E54" s="3"/>
      <c r="F54" s="35">
        <f>B58/16</f>
        <v>2594.8125</v>
      </c>
      <c r="G54" s="3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x14ac:dyDescent="0.25">
      <c r="A55" s="3"/>
      <c r="B55" s="3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x14ac:dyDescent="0.25">
      <c r="A56" s="3" t="s">
        <v>50</v>
      </c>
      <c r="B56" s="3">
        <v>0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5.75" thickBot="1" x14ac:dyDescent="0.3">
      <c r="A58" s="4" t="s">
        <v>51</v>
      </c>
      <c r="B58" s="36">
        <f>B54-B55-B56-B57</f>
        <v>41517</v>
      </c>
      <c r="C58" s="4"/>
      <c r="D58" s="4"/>
      <c r="E58" s="4"/>
      <c r="F58" s="4"/>
      <c r="G58" s="4"/>
      <c r="H58" s="4"/>
      <c r="I58" s="4"/>
      <c r="J58" s="37"/>
      <c r="K58" s="4"/>
      <c r="L58" s="4"/>
      <c r="M58" s="4"/>
      <c r="N58" s="4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5.75" thickTop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x14ac:dyDescent="0.25">
      <c r="A60" s="6"/>
      <c r="B60" s="35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x14ac:dyDescent="0.25">
      <c r="A61" s="6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x14ac:dyDescent="0.25">
      <c r="A62" s="3"/>
      <c r="B62" s="35"/>
      <c r="C62" s="38"/>
      <c r="D62" s="3"/>
      <c r="E62" s="3"/>
      <c r="F62" s="3"/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x14ac:dyDescent="0.25">
      <c r="A63" s="3"/>
      <c r="B63" s="35"/>
      <c r="C63" s="38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x14ac:dyDescent="0.25">
      <c r="A64" s="3"/>
      <c r="B64" s="3"/>
      <c r="C64" s="3"/>
      <c r="D64" s="3"/>
      <c r="E64" s="3"/>
      <c r="F64" s="3"/>
      <c r="G64" s="5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x14ac:dyDescent="0.25">
      <c r="A65" s="3"/>
      <c r="B65" s="35"/>
      <c r="C65" s="38"/>
      <c r="D65" s="3"/>
      <c r="E65" s="3"/>
      <c r="F65" s="35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x14ac:dyDescent="0.25">
      <c r="A66" s="3"/>
      <c r="B66" s="3"/>
      <c r="C66" s="38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x14ac:dyDescent="0.25">
      <c r="A68" s="3"/>
      <c r="B68" s="3"/>
      <c r="C68" s="38"/>
      <c r="D68" s="3"/>
      <c r="E68" s="3"/>
      <c r="F68" s="38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x14ac:dyDescent="0.25">
      <c r="A69" s="3"/>
      <c r="B69" s="3"/>
      <c r="C69" s="38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x14ac:dyDescent="0.25">
      <c r="A71" s="3"/>
      <c r="B71" s="3"/>
      <c r="C71" s="38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x14ac:dyDescent="0.25">
      <c r="A72" s="3"/>
      <c r="B72" s="3"/>
      <c r="C72" s="38"/>
      <c r="D72" s="3"/>
      <c r="E72" s="3"/>
      <c r="F72" s="38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</dc:creator>
  <cp:lastModifiedBy>Charlotte</cp:lastModifiedBy>
  <dcterms:created xsi:type="dcterms:W3CDTF">2021-01-18T15:08:01Z</dcterms:created>
  <dcterms:modified xsi:type="dcterms:W3CDTF">2021-10-24T09:49:13Z</dcterms:modified>
</cp:coreProperties>
</file>